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5210" windowHeight="80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8" i="1" l="1"/>
  <c r="I28" i="1"/>
  <c r="J28" i="1"/>
  <c r="K28" i="1"/>
  <c r="L28" i="1"/>
  <c r="G28" i="1"/>
  <c r="H27" i="1"/>
  <c r="I27" i="1"/>
  <c r="I26" i="1" s="1"/>
  <c r="J27" i="1"/>
  <c r="K27" i="1"/>
  <c r="L27" i="1"/>
  <c r="G27" i="1"/>
  <c r="G29" i="1"/>
  <c r="F19" i="1"/>
  <c r="F10" i="1"/>
  <c r="F8" i="1"/>
  <c r="F9" i="1"/>
  <c r="F7" i="1"/>
  <c r="F12" i="1"/>
  <c r="F11" i="1"/>
  <c r="L26" i="1" l="1"/>
  <c r="H26" i="1"/>
  <c r="G26" i="1"/>
  <c r="K26" i="1"/>
  <c r="J26" i="1"/>
  <c r="G5" i="1"/>
  <c r="H13" i="1" l="1"/>
  <c r="I13" i="1"/>
  <c r="J13" i="1"/>
  <c r="K13" i="1"/>
  <c r="L13" i="1"/>
  <c r="G13" i="1"/>
  <c r="F15" i="1"/>
  <c r="F28" i="1" l="1"/>
  <c r="F13" i="1"/>
  <c r="G16" i="1"/>
  <c r="I16" i="1"/>
  <c r="J16" i="1"/>
  <c r="K16" i="1"/>
  <c r="L16" i="1"/>
  <c r="H16" i="1"/>
  <c r="F16" i="1" l="1"/>
  <c r="F20" i="1" l="1"/>
  <c r="F21" i="1"/>
  <c r="F22" i="1"/>
  <c r="F27" i="1" l="1"/>
  <c r="H24" i="1"/>
  <c r="I24" i="1"/>
  <c r="J24" i="1"/>
  <c r="K24" i="1"/>
  <c r="L24" i="1"/>
  <c r="G24" i="1"/>
  <c r="F24" i="1" l="1"/>
  <c r="H5" i="1"/>
  <c r="I5" i="1"/>
  <c r="J5" i="1"/>
  <c r="K5" i="1"/>
  <c r="L5" i="1"/>
  <c r="F5" i="1" l="1"/>
  <c r="F6" i="1"/>
  <c r="F14" i="1"/>
  <c r="F18" i="1"/>
  <c r="F23" i="1"/>
  <c r="F17" i="1"/>
  <c r="F25" i="1"/>
  <c r="F29" i="1" l="1"/>
  <c r="F26" i="1"/>
</calcChain>
</file>

<file path=xl/sharedStrings.xml><?xml version="1.0" encoding="utf-8"?>
<sst xmlns="http://schemas.openxmlformats.org/spreadsheetml/2006/main" count="98" uniqueCount="54">
  <si>
    <t>Наименование мероприятия</t>
  </si>
  <si>
    <t>Сроки реализации</t>
  </si>
  <si>
    <t>Участник программы</t>
  </si>
  <si>
    <t>Источники финансирования</t>
  </si>
  <si>
    <t>в том числе по годам реализации программы:</t>
  </si>
  <si>
    <t>Бюджет МР «Мосальский район»</t>
  </si>
  <si>
    <t>Повышение качества закупок в сфере работ, услуг</t>
  </si>
  <si>
    <t>Создание благоприятных условий для профессионального роста и творческого совершенствования кадров</t>
  </si>
  <si>
    <t>ВСЕГО</t>
  </si>
  <si>
    <t>***</t>
  </si>
  <si>
    <t>Сумма расходов, всего (тыс. руб.)</t>
  </si>
  <si>
    <t>№ п/п</t>
  </si>
  <si>
    <t>2017-2019</t>
  </si>
  <si>
    <t>Улучшение материального благосостояния работников МКОУ ДО "МДШИ им. Н.П. Будашкина"</t>
  </si>
  <si>
    <t xml:space="preserve">Курсы повышения квалификации, обучение </t>
  </si>
  <si>
    <t>Оплата труда с начислениями</t>
  </si>
  <si>
    <t>Областной бюджет</t>
  </si>
  <si>
    <t>Федеральный бюджет</t>
  </si>
  <si>
    <t>в т.ч.</t>
  </si>
  <si>
    <t>МКОУ ДО «Мосальская детская школа искусств им. Н.П. Будашкина»</t>
  </si>
  <si>
    <t>Улучшение материально-технической базы муниципального казённого образовательного учреждения дополнительного образования  «Мосальская детская школа искусств им. Н.П.Будашкина»</t>
  </si>
  <si>
    <t>1.2</t>
  </si>
  <si>
    <t xml:space="preserve"> МКОУ ДО «Мосальская детская школа искусств им. Н.П. Будашкина»</t>
  </si>
  <si>
    <t>2.1</t>
  </si>
  <si>
    <t>3.1</t>
  </si>
  <si>
    <t>3.2</t>
  </si>
  <si>
    <t>3.3</t>
  </si>
  <si>
    <t>3.4</t>
  </si>
  <si>
    <t>3.5</t>
  </si>
  <si>
    <t>4.1</t>
  </si>
  <si>
    <t xml:space="preserve"> МКОУ ДО «Мосальская детская школа искусств им. Н.П. Будашкина» </t>
  </si>
  <si>
    <t>3.6</t>
  </si>
  <si>
    <t>3.8</t>
  </si>
  <si>
    <t>1.1</t>
  </si>
  <si>
    <t>Приложение 1</t>
  </si>
  <si>
    <t>1.3</t>
  </si>
  <si>
    <t>2021-2026</t>
  </si>
  <si>
    <t xml:space="preserve">Компьютерное оборудование и оргтехника; музыкальные инструменты; мебель и прочие оборудование. </t>
  </si>
  <si>
    <t>Учебная и нотная литература, материалы и полуфабрикаты для художественного класса, журналы, струны, трости</t>
  </si>
  <si>
    <t>1.4</t>
  </si>
  <si>
    <t>1.5</t>
  </si>
  <si>
    <t>Расходные материалы для оргтехники</t>
  </si>
  <si>
    <t>1.6</t>
  </si>
  <si>
    <t>Перечень программных мероприятий муниципальной программы на 2021- 2026 годы</t>
  </si>
  <si>
    <t>Субсидия на развитие учреждений культуры, за исключением субсидий на софинансирование объектов капитального строительства, связанных с укреплением материально-технической базы и оснащением оборудованием детских школ искусств</t>
  </si>
  <si>
    <t>Услуги связи; почтовые расходы</t>
  </si>
  <si>
    <t>Подписка; обслуживание сайта и ПО (астрал, Касперский)</t>
  </si>
  <si>
    <t>Ремонтыне работы; изготовление проектно-сметной документации; проверка смет</t>
  </si>
  <si>
    <t>Расходы на проведение мероприятий (сувениры, сладкие приза)</t>
  </si>
  <si>
    <t>Хозяйственные и канцелярские товаров, вода,дезинцифирующие средства, строительные материалы, вода</t>
  </si>
  <si>
    <t>Услуги ЖКХ; продление лимитов по экологии; вывоз и транспортировка мусора; услуги СЭС; медицинский осмотр работников, специальная оценка труда</t>
  </si>
  <si>
    <t>ТО АПС, видоенаблюдения и охранной сигнализации; услуги пультовой охраны; настройка инструментов; ремонт оргтехники и заправка картриджей</t>
  </si>
  <si>
    <t>Содержание огнетушителей; огнезащитная обработка чердачных помещений; лабораторные исследования деревянных перекрытий; монтаж АПС и охранной сигнализации</t>
  </si>
  <si>
    <t>Плата за негативное воздействие на окружающую среду; пени; госпошлины; аренда земельного участка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</si>
</sst>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Border="1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Fill="1"/>
    <xf numFmtId="165" fontId="3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topLeftCell="A10" zoomScale="90" zoomScaleNormal="90" workbookViewId="0">
      <selection activeCell="O25" sqref="O25"/>
    </sheetView>
  </sheetViews>
  <sheetFormatPr defaultRowHeight="15" x14ac:dyDescent="0.25"/>
  <cols>
    <col min="1" max="1" width="5.42578125" customWidth="1"/>
    <col min="2" max="2" width="19.28515625" customWidth="1"/>
    <col min="3" max="3" width="9.28515625" customWidth="1"/>
    <col min="4" max="4" width="13.7109375" customWidth="1"/>
    <col min="5" max="5" width="13.5703125" customWidth="1"/>
    <col min="6" max="6" width="12.7109375" customWidth="1"/>
    <col min="7" max="7" width="12" customWidth="1"/>
    <col min="8" max="8" width="10.7109375" customWidth="1"/>
    <col min="9" max="9" width="13.5703125" style="34" customWidth="1"/>
    <col min="10" max="10" width="11.28515625" style="34" customWidth="1"/>
    <col min="11" max="11" width="11.5703125" style="34" customWidth="1"/>
    <col min="12" max="12" width="11.28515625" customWidth="1"/>
  </cols>
  <sheetData>
    <row r="1" spans="1:12" ht="15.75" x14ac:dyDescent="0.25">
      <c r="A1" s="48" t="s">
        <v>34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ht="22.5" customHeight="1" x14ac:dyDescent="0.25">
      <c r="A2" s="49" t="s">
        <v>43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ht="30.75" customHeight="1" x14ac:dyDescent="0.25">
      <c r="A3" s="56" t="s">
        <v>11</v>
      </c>
      <c r="B3" s="56" t="s">
        <v>0</v>
      </c>
      <c r="C3" s="56" t="s">
        <v>1</v>
      </c>
      <c r="D3" s="56" t="s">
        <v>2</v>
      </c>
      <c r="E3" s="56" t="s">
        <v>3</v>
      </c>
      <c r="F3" s="56" t="s">
        <v>10</v>
      </c>
      <c r="G3" s="50" t="s">
        <v>4</v>
      </c>
      <c r="H3" s="51"/>
      <c r="I3" s="51"/>
      <c r="J3" s="51"/>
      <c r="K3" s="51"/>
      <c r="L3" s="52"/>
    </row>
    <row r="4" spans="1:12" ht="35.450000000000003" customHeight="1" x14ac:dyDescent="0.25">
      <c r="A4" s="56"/>
      <c r="B4" s="56"/>
      <c r="C4" s="56"/>
      <c r="D4" s="56"/>
      <c r="E4" s="56"/>
      <c r="F4" s="56"/>
      <c r="G4" s="25">
        <v>2021</v>
      </c>
      <c r="H4" s="25">
        <v>2022</v>
      </c>
      <c r="I4" s="26">
        <v>2023</v>
      </c>
      <c r="J4" s="27">
        <v>2024</v>
      </c>
      <c r="K4" s="27">
        <v>2025</v>
      </c>
      <c r="L4" s="21">
        <v>2026</v>
      </c>
    </row>
    <row r="5" spans="1:12" ht="73.900000000000006" customHeight="1" x14ac:dyDescent="0.25">
      <c r="A5" s="3">
        <v>1</v>
      </c>
      <c r="B5" s="53" t="s">
        <v>20</v>
      </c>
      <c r="C5" s="53"/>
      <c r="D5" s="53"/>
      <c r="E5" s="54"/>
      <c r="F5" s="4">
        <f>SUM(G5:L5)</f>
        <v>2798.86834</v>
      </c>
      <c r="G5" s="4">
        <f t="shared" ref="G5:L5" si="0">SUM(G6:G12)</f>
        <v>966.11300000000006</v>
      </c>
      <c r="H5" s="4">
        <f t="shared" si="0"/>
        <v>241.65399999999997</v>
      </c>
      <c r="I5" s="28">
        <f t="shared" si="0"/>
        <v>633.10134000000005</v>
      </c>
      <c r="J5" s="4">
        <f t="shared" si="0"/>
        <v>516</v>
      </c>
      <c r="K5" s="4">
        <f t="shared" si="0"/>
        <v>221</v>
      </c>
      <c r="L5" s="4">
        <f t="shared" si="0"/>
        <v>221</v>
      </c>
    </row>
    <row r="6" spans="1:12" ht="113.45" customHeight="1" x14ac:dyDescent="0.25">
      <c r="A6" s="5" t="s">
        <v>33</v>
      </c>
      <c r="B6" s="6" t="s">
        <v>37</v>
      </c>
      <c r="C6" s="7" t="s">
        <v>36</v>
      </c>
      <c r="D6" s="7" t="s">
        <v>19</v>
      </c>
      <c r="E6" s="8" t="s">
        <v>5</v>
      </c>
      <c r="F6" s="9">
        <f>SUM(G6:L6)</f>
        <v>1061.5720000000001</v>
      </c>
      <c r="G6" s="9">
        <v>665.68200000000002</v>
      </c>
      <c r="H6" s="9">
        <v>150.88999999999999</v>
      </c>
      <c r="I6" s="9">
        <v>30</v>
      </c>
      <c r="J6" s="9">
        <v>215</v>
      </c>
      <c r="K6" s="9">
        <v>0</v>
      </c>
      <c r="L6" s="9">
        <v>0</v>
      </c>
    </row>
    <row r="7" spans="1:12" ht="108" customHeight="1" x14ac:dyDescent="0.25">
      <c r="A7" s="10" t="s">
        <v>21</v>
      </c>
      <c r="B7" s="11" t="s">
        <v>49</v>
      </c>
      <c r="C7" s="8" t="s">
        <v>36</v>
      </c>
      <c r="D7" s="8" t="s">
        <v>19</v>
      </c>
      <c r="E7" s="8" t="s">
        <v>5</v>
      </c>
      <c r="F7" s="9">
        <f t="shared" ref="F7:F12" si="1">SUM(G7:L7)</f>
        <v>826.36300000000006</v>
      </c>
      <c r="G7" s="9">
        <v>279.51600000000002</v>
      </c>
      <c r="H7" s="9">
        <v>42.847000000000001</v>
      </c>
      <c r="I7" s="9">
        <v>156</v>
      </c>
      <c r="J7" s="9">
        <v>136</v>
      </c>
      <c r="K7" s="9">
        <v>106</v>
      </c>
      <c r="L7" s="9">
        <v>106</v>
      </c>
    </row>
    <row r="8" spans="1:12" ht="124.9" customHeight="1" x14ac:dyDescent="0.25">
      <c r="A8" s="5" t="s">
        <v>35</v>
      </c>
      <c r="B8" s="6" t="s">
        <v>38</v>
      </c>
      <c r="C8" s="8" t="s">
        <v>36</v>
      </c>
      <c r="D8" s="8" t="s">
        <v>19</v>
      </c>
      <c r="E8" s="8" t="s">
        <v>5</v>
      </c>
      <c r="F8" s="9">
        <f t="shared" si="1"/>
        <v>219.7</v>
      </c>
      <c r="G8" s="9">
        <v>0</v>
      </c>
      <c r="H8" s="9">
        <v>36.299999999999997</v>
      </c>
      <c r="I8" s="9">
        <v>43.4</v>
      </c>
      <c r="J8" s="9">
        <v>80</v>
      </c>
      <c r="K8" s="9">
        <v>30</v>
      </c>
      <c r="L8" s="9">
        <v>30</v>
      </c>
    </row>
    <row r="9" spans="1:12" ht="109.15" customHeight="1" x14ac:dyDescent="0.25">
      <c r="A9" s="5" t="s">
        <v>39</v>
      </c>
      <c r="B9" s="6" t="s">
        <v>41</v>
      </c>
      <c r="C9" s="8" t="s">
        <v>36</v>
      </c>
      <c r="D9" s="8" t="s">
        <v>19</v>
      </c>
      <c r="E9" s="8" t="s">
        <v>5</v>
      </c>
      <c r="F9" s="9">
        <f t="shared" si="1"/>
        <v>127.49799999999999</v>
      </c>
      <c r="G9" s="9">
        <v>1.4</v>
      </c>
      <c r="H9" s="9">
        <v>1.1000000000000001</v>
      </c>
      <c r="I9" s="9">
        <v>4.9980000000000002</v>
      </c>
      <c r="J9" s="9">
        <v>40</v>
      </c>
      <c r="K9" s="9">
        <v>40</v>
      </c>
      <c r="L9" s="9">
        <v>40</v>
      </c>
    </row>
    <row r="10" spans="1:12" ht="103.15" customHeight="1" x14ac:dyDescent="0.25">
      <c r="A10" s="5" t="s">
        <v>40</v>
      </c>
      <c r="B10" s="6" t="s">
        <v>48</v>
      </c>
      <c r="C10" s="7" t="s">
        <v>36</v>
      </c>
      <c r="D10" s="8" t="s">
        <v>19</v>
      </c>
      <c r="E10" s="8" t="s">
        <v>5</v>
      </c>
      <c r="F10" s="9">
        <f t="shared" si="1"/>
        <v>210.03199999999998</v>
      </c>
      <c r="G10" s="9">
        <v>19.515000000000001</v>
      </c>
      <c r="H10" s="9">
        <v>10.516999999999999</v>
      </c>
      <c r="I10" s="9">
        <v>45</v>
      </c>
      <c r="J10" s="9">
        <v>45</v>
      </c>
      <c r="K10" s="9">
        <v>45</v>
      </c>
      <c r="L10" s="9">
        <v>45</v>
      </c>
    </row>
    <row r="11" spans="1:12" ht="109.15" customHeight="1" x14ac:dyDescent="0.25">
      <c r="A11" s="44" t="s">
        <v>42</v>
      </c>
      <c r="B11" s="36" t="s">
        <v>44</v>
      </c>
      <c r="C11" s="38" t="s">
        <v>36</v>
      </c>
      <c r="D11" s="38" t="s">
        <v>19</v>
      </c>
      <c r="E11" s="8" t="s">
        <v>5</v>
      </c>
      <c r="F11" s="9">
        <f t="shared" si="1"/>
        <v>35.370339999999999</v>
      </c>
      <c r="G11" s="9">
        <v>0</v>
      </c>
      <c r="H11" s="9">
        <v>0</v>
      </c>
      <c r="I11" s="29">
        <v>35.370339999999999</v>
      </c>
      <c r="J11" s="9">
        <v>0</v>
      </c>
      <c r="K11" s="9">
        <v>0</v>
      </c>
      <c r="L11" s="9">
        <v>0</v>
      </c>
    </row>
    <row r="12" spans="1:12" ht="111.75" customHeight="1" x14ac:dyDescent="0.25">
      <c r="A12" s="45"/>
      <c r="B12" s="37"/>
      <c r="C12" s="39"/>
      <c r="D12" s="39"/>
      <c r="E12" s="8" t="s">
        <v>16</v>
      </c>
      <c r="F12" s="9">
        <f t="shared" si="1"/>
        <v>318.33300000000003</v>
      </c>
      <c r="G12" s="9">
        <v>0</v>
      </c>
      <c r="H12" s="9">
        <v>0</v>
      </c>
      <c r="I12" s="9">
        <v>318.33300000000003</v>
      </c>
      <c r="J12" s="9">
        <v>0</v>
      </c>
      <c r="K12" s="9">
        <v>0</v>
      </c>
      <c r="L12" s="9">
        <v>0</v>
      </c>
    </row>
    <row r="13" spans="1:12" ht="43.9" customHeight="1" x14ac:dyDescent="0.25">
      <c r="A13" s="12">
        <v>2</v>
      </c>
      <c r="B13" s="55" t="s">
        <v>13</v>
      </c>
      <c r="C13" s="53"/>
      <c r="D13" s="53"/>
      <c r="E13" s="54"/>
      <c r="F13" s="13">
        <f t="shared" ref="F13:F19" si="2">SUM(G13:L13)</f>
        <v>68695.669000000009</v>
      </c>
      <c r="G13" s="13">
        <f>SUM(G14:G15)</f>
        <v>9280.6979999999985</v>
      </c>
      <c r="H13" s="13">
        <f t="shared" ref="H13:L13" si="3">SUM(H14:H15)</f>
        <v>10035.743</v>
      </c>
      <c r="I13" s="30">
        <f t="shared" si="3"/>
        <v>10564.531999999999</v>
      </c>
      <c r="J13" s="30">
        <f t="shared" si="3"/>
        <v>12938.232</v>
      </c>
      <c r="K13" s="30">
        <f t="shared" si="3"/>
        <v>12938.232</v>
      </c>
      <c r="L13" s="13">
        <f t="shared" si="3"/>
        <v>12938.232</v>
      </c>
    </row>
    <row r="14" spans="1:12" ht="53.25" customHeight="1" x14ac:dyDescent="0.25">
      <c r="A14" s="44" t="s">
        <v>23</v>
      </c>
      <c r="B14" s="46" t="s">
        <v>15</v>
      </c>
      <c r="C14" s="38" t="s">
        <v>36</v>
      </c>
      <c r="D14" s="38" t="s">
        <v>22</v>
      </c>
      <c r="E14" s="8" t="s">
        <v>5</v>
      </c>
      <c r="F14" s="14">
        <f t="shared" si="2"/>
        <v>68247.521000000008</v>
      </c>
      <c r="G14" s="9">
        <v>8832.5499999999993</v>
      </c>
      <c r="H14" s="9">
        <v>10035.743</v>
      </c>
      <c r="I14" s="9">
        <v>10564.531999999999</v>
      </c>
      <c r="J14" s="9">
        <v>12938.232</v>
      </c>
      <c r="K14" s="9">
        <v>12938.232</v>
      </c>
      <c r="L14" s="9">
        <v>12938.232</v>
      </c>
    </row>
    <row r="15" spans="1:12" ht="67.5" customHeight="1" x14ac:dyDescent="0.25">
      <c r="A15" s="45"/>
      <c r="B15" s="47"/>
      <c r="C15" s="39"/>
      <c r="D15" s="39"/>
      <c r="E15" s="8" t="s">
        <v>16</v>
      </c>
      <c r="F15" s="14">
        <f t="shared" si="2"/>
        <v>448.14800000000002</v>
      </c>
      <c r="G15" s="9">
        <v>448.14800000000002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</row>
    <row r="16" spans="1:12" ht="23.25" customHeight="1" x14ac:dyDescent="0.25">
      <c r="A16" s="3">
        <v>3</v>
      </c>
      <c r="B16" s="49" t="s">
        <v>6</v>
      </c>
      <c r="C16" s="49"/>
      <c r="D16" s="49"/>
      <c r="E16" s="49"/>
      <c r="F16" s="15">
        <f t="shared" si="2"/>
        <v>3544.6970000000001</v>
      </c>
      <c r="G16" s="15">
        <f t="shared" ref="G16:L16" si="4">SUM(G17:G23)</f>
        <v>574.08499999999992</v>
      </c>
      <c r="H16" s="15">
        <f t="shared" si="4"/>
        <v>379.22399999999999</v>
      </c>
      <c r="I16" s="4">
        <f t="shared" si="4"/>
        <v>520.8900000000001</v>
      </c>
      <c r="J16" s="4">
        <f t="shared" si="4"/>
        <v>1110.1659999999999</v>
      </c>
      <c r="K16" s="4">
        <f t="shared" si="4"/>
        <v>480.166</v>
      </c>
      <c r="L16" s="15">
        <f t="shared" si="4"/>
        <v>480.166</v>
      </c>
    </row>
    <row r="17" spans="1:15" ht="110.45" customHeight="1" x14ac:dyDescent="0.25">
      <c r="A17" s="10" t="s">
        <v>24</v>
      </c>
      <c r="B17" s="11" t="s">
        <v>45</v>
      </c>
      <c r="C17" s="8" t="s">
        <v>36</v>
      </c>
      <c r="D17" s="8" t="s">
        <v>19</v>
      </c>
      <c r="E17" s="8" t="s">
        <v>5</v>
      </c>
      <c r="F17" s="14">
        <f t="shared" si="2"/>
        <v>51.153999999999996</v>
      </c>
      <c r="G17" s="9">
        <v>14.204000000000001</v>
      </c>
      <c r="H17" s="9">
        <v>6.17</v>
      </c>
      <c r="I17" s="9">
        <v>7.38</v>
      </c>
      <c r="J17" s="9">
        <v>7.8</v>
      </c>
      <c r="K17" s="9">
        <v>7.8</v>
      </c>
      <c r="L17" s="9">
        <v>7.8</v>
      </c>
    </row>
    <row r="18" spans="1:15" ht="183.6" customHeight="1" x14ac:dyDescent="0.25">
      <c r="A18" s="10" t="s">
        <v>25</v>
      </c>
      <c r="B18" s="16" t="s">
        <v>50</v>
      </c>
      <c r="C18" s="8" t="s">
        <v>36</v>
      </c>
      <c r="D18" s="8" t="s">
        <v>19</v>
      </c>
      <c r="E18" s="8" t="s">
        <v>5</v>
      </c>
      <c r="F18" s="14">
        <f t="shared" si="2"/>
        <v>666.41399999999999</v>
      </c>
      <c r="G18" s="9">
        <v>83.123999999999995</v>
      </c>
      <c r="H18" s="9">
        <v>107.44799999999999</v>
      </c>
      <c r="I18" s="9">
        <v>122.85</v>
      </c>
      <c r="J18" s="9">
        <v>117.664</v>
      </c>
      <c r="K18" s="9">
        <v>117.664</v>
      </c>
      <c r="L18" s="9">
        <v>117.664</v>
      </c>
    </row>
    <row r="19" spans="1:15" ht="153" customHeight="1" x14ac:dyDescent="0.25">
      <c r="A19" s="10" t="s">
        <v>26</v>
      </c>
      <c r="B19" s="16" t="s">
        <v>51</v>
      </c>
      <c r="C19" s="8" t="s">
        <v>36</v>
      </c>
      <c r="D19" s="8" t="s">
        <v>19</v>
      </c>
      <c r="E19" s="8" t="s">
        <v>5</v>
      </c>
      <c r="F19" s="14">
        <f t="shared" si="2"/>
        <v>1503.431</v>
      </c>
      <c r="G19" s="9">
        <v>104.83</v>
      </c>
      <c r="H19" s="9">
        <v>251.535</v>
      </c>
      <c r="I19" s="9">
        <v>249.46</v>
      </c>
      <c r="J19" s="9">
        <v>299.202</v>
      </c>
      <c r="K19" s="9">
        <v>299.202</v>
      </c>
      <c r="L19" s="9">
        <v>299.202</v>
      </c>
    </row>
    <row r="20" spans="1:15" ht="201.6" customHeight="1" x14ac:dyDescent="0.25">
      <c r="A20" s="10" t="s">
        <v>27</v>
      </c>
      <c r="B20" s="11" t="s">
        <v>52</v>
      </c>
      <c r="C20" s="8" t="s">
        <v>36</v>
      </c>
      <c r="D20" s="8" t="s">
        <v>19</v>
      </c>
      <c r="E20" s="8" t="s">
        <v>5</v>
      </c>
      <c r="F20" s="14">
        <f t="shared" ref="F20:F22" si="5">SUM(G20:L20)</f>
        <v>345</v>
      </c>
      <c r="G20" s="9">
        <v>210</v>
      </c>
      <c r="H20" s="9">
        <v>0</v>
      </c>
      <c r="I20" s="9">
        <v>90</v>
      </c>
      <c r="J20" s="9">
        <v>35</v>
      </c>
      <c r="K20" s="9">
        <v>5</v>
      </c>
      <c r="L20" s="9">
        <v>5</v>
      </c>
    </row>
    <row r="21" spans="1:15" ht="98.25" customHeight="1" x14ac:dyDescent="0.25">
      <c r="A21" s="10" t="s">
        <v>28</v>
      </c>
      <c r="B21" s="11" t="s">
        <v>46</v>
      </c>
      <c r="C21" s="8" t="s">
        <v>36</v>
      </c>
      <c r="D21" s="8" t="s">
        <v>19</v>
      </c>
      <c r="E21" s="8" t="s">
        <v>5</v>
      </c>
      <c r="F21" s="14">
        <f t="shared" si="5"/>
        <v>209.25900000000001</v>
      </c>
      <c r="G21" s="9">
        <v>19.728999999999999</v>
      </c>
      <c r="H21" s="9">
        <v>12.53</v>
      </c>
      <c r="I21" s="9">
        <v>45</v>
      </c>
      <c r="J21" s="9">
        <v>44</v>
      </c>
      <c r="K21" s="9">
        <v>44</v>
      </c>
      <c r="L21" s="9">
        <v>44</v>
      </c>
    </row>
    <row r="22" spans="1:15" ht="109.9" customHeight="1" x14ac:dyDescent="0.25">
      <c r="A22" s="10" t="s">
        <v>31</v>
      </c>
      <c r="B22" s="11" t="s">
        <v>47</v>
      </c>
      <c r="C22" s="8" t="s">
        <v>36</v>
      </c>
      <c r="D22" s="8" t="s">
        <v>19</v>
      </c>
      <c r="E22" s="8" t="s">
        <v>5</v>
      </c>
      <c r="F22" s="14">
        <f t="shared" si="5"/>
        <v>742</v>
      </c>
      <c r="G22" s="9">
        <v>142</v>
      </c>
      <c r="H22" s="9">
        <v>0</v>
      </c>
      <c r="I22" s="9">
        <v>0</v>
      </c>
      <c r="J22" s="9">
        <v>600</v>
      </c>
      <c r="K22" s="9">
        <v>0</v>
      </c>
      <c r="L22" s="9">
        <v>0</v>
      </c>
    </row>
    <row r="23" spans="1:15" ht="109.9" customHeight="1" x14ac:dyDescent="0.25">
      <c r="A23" s="10" t="s">
        <v>32</v>
      </c>
      <c r="B23" s="11" t="s">
        <v>53</v>
      </c>
      <c r="C23" s="8" t="s">
        <v>36</v>
      </c>
      <c r="D23" s="8" t="s">
        <v>19</v>
      </c>
      <c r="E23" s="8" t="s">
        <v>5</v>
      </c>
      <c r="F23" s="14">
        <f>SUM(G23:L23)</f>
        <v>27.439</v>
      </c>
      <c r="G23" s="9">
        <v>0.19800000000000001</v>
      </c>
      <c r="H23" s="9">
        <v>1.5409999999999999</v>
      </c>
      <c r="I23" s="9">
        <v>6.2</v>
      </c>
      <c r="J23" s="9">
        <v>6.5</v>
      </c>
      <c r="K23" s="9">
        <v>6.5</v>
      </c>
      <c r="L23" s="9">
        <v>6.5</v>
      </c>
      <c r="M23" s="1"/>
      <c r="N23" s="1"/>
      <c r="O23" s="1"/>
    </row>
    <row r="24" spans="1:15" ht="46.15" customHeight="1" x14ac:dyDescent="0.25">
      <c r="A24" s="3">
        <v>4</v>
      </c>
      <c r="B24" s="49" t="s">
        <v>7</v>
      </c>
      <c r="C24" s="49"/>
      <c r="D24" s="49"/>
      <c r="E24" s="49"/>
      <c r="F24" s="15">
        <f>SUM(G24:L24)</f>
        <v>150.38400000000001</v>
      </c>
      <c r="G24" s="15">
        <f t="shared" ref="G24:L24" si="6">SUM(G25:G25)</f>
        <v>7.5</v>
      </c>
      <c r="H24" s="15">
        <f t="shared" si="6"/>
        <v>20.884</v>
      </c>
      <c r="I24" s="4">
        <f t="shared" si="6"/>
        <v>30.5</v>
      </c>
      <c r="J24" s="4">
        <f t="shared" si="6"/>
        <v>30.5</v>
      </c>
      <c r="K24" s="4">
        <f t="shared" si="6"/>
        <v>30.5</v>
      </c>
      <c r="L24" s="15">
        <f t="shared" si="6"/>
        <v>30.5</v>
      </c>
    </row>
    <row r="25" spans="1:15" ht="105.6" customHeight="1" x14ac:dyDescent="0.25">
      <c r="A25" s="10" t="s">
        <v>29</v>
      </c>
      <c r="B25" s="11" t="s">
        <v>14</v>
      </c>
      <c r="C25" s="8" t="s">
        <v>12</v>
      </c>
      <c r="D25" s="8" t="s">
        <v>30</v>
      </c>
      <c r="E25" s="8" t="s">
        <v>5</v>
      </c>
      <c r="F25" s="14">
        <f>SUM(G25:L25)</f>
        <v>150.38400000000001</v>
      </c>
      <c r="G25" s="9">
        <v>7.5</v>
      </c>
      <c r="H25" s="24">
        <v>20.884</v>
      </c>
      <c r="I25" s="9">
        <v>30.5</v>
      </c>
      <c r="J25" s="9">
        <v>30.5</v>
      </c>
      <c r="K25" s="9">
        <v>30.5</v>
      </c>
      <c r="L25" s="9">
        <v>30.5</v>
      </c>
    </row>
    <row r="26" spans="1:15" ht="29.25" customHeight="1" x14ac:dyDescent="0.25">
      <c r="A26" s="40"/>
      <c r="B26" s="18" t="s">
        <v>8</v>
      </c>
      <c r="C26" s="3" t="s">
        <v>9</v>
      </c>
      <c r="D26" s="3" t="s">
        <v>9</v>
      </c>
      <c r="E26" s="3" t="s">
        <v>9</v>
      </c>
      <c r="F26" s="35">
        <f>SUM(G26:L26)</f>
        <v>75189.618340000001</v>
      </c>
      <c r="G26" s="17">
        <f>SUM(G27:G29)</f>
        <v>10828.395999999997</v>
      </c>
      <c r="H26" s="17">
        <f t="shared" ref="H26:L26" si="7">SUM(H27:H29)</f>
        <v>10677.504999999999</v>
      </c>
      <c r="I26" s="31">
        <f t="shared" si="7"/>
        <v>11749.023339999998</v>
      </c>
      <c r="J26" s="32">
        <f t="shared" si="7"/>
        <v>14594.897999999999</v>
      </c>
      <c r="K26" s="32">
        <f t="shared" si="7"/>
        <v>13669.897999999999</v>
      </c>
      <c r="L26" s="17">
        <f t="shared" si="7"/>
        <v>13669.897999999999</v>
      </c>
    </row>
    <row r="27" spans="1:15" ht="52.5" customHeight="1" x14ac:dyDescent="0.25">
      <c r="A27" s="41"/>
      <c r="B27" s="38" t="s">
        <v>18</v>
      </c>
      <c r="C27" s="19"/>
      <c r="D27" s="19"/>
      <c r="E27" s="8" t="s">
        <v>5</v>
      </c>
      <c r="F27" s="35">
        <f t="shared" ref="F27:F29" si="8">SUM(G27:L27)</f>
        <v>74423.137339999987</v>
      </c>
      <c r="G27" s="14">
        <f t="shared" ref="G27:L27" si="9">SUM(G25,G23,G17:G22,G14,G6:G11,)</f>
        <v>10380.247999999998</v>
      </c>
      <c r="H27" s="14">
        <f t="shared" si="9"/>
        <v>10677.504999999999</v>
      </c>
      <c r="I27" s="29">
        <f t="shared" si="9"/>
        <v>11430.690339999997</v>
      </c>
      <c r="J27" s="9">
        <f t="shared" si="9"/>
        <v>14594.897999999999</v>
      </c>
      <c r="K27" s="9">
        <f t="shared" si="9"/>
        <v>13669.897999999999</v>
      </c>
      <c r="L27" s="14">
        <f t="shared" si="9"/>
        <v>13669.897999999999</v>
      </c>
    </row>
    <row r="28" spans="1:15" ht="31.5" x14ac:dyDescent="0.25">
      <c r="A28" s="41"/>
      <c r="B28" s="43"/>
      <c r="C28" s="20"/>
      <c r="D28" s="20"/>
      <c r="E28" s="8" t="s">
        <v>16</v>
      </c>
      <c r="F28" s="17">
        <f>SUM(G28:L28)</f>
        <v>766.48099999999999</v>
      </c>
      <c r="G28" s="22">
        <f>SUM(G15,G12)</f>
        <v>448.14800000000002</v>
      </c>
      <c r="H28" s="22">
        <f t="shared" ref="H28:L28" si="10">SUM(H15,H12)</f>
        <v>0</v>
      </c>
      <c r="I28" s="23">
        <f t="shared" si="10"/>
        <v>318.33300000000003</v>
      </c>
      <c r="J28" s="23">
        <f t="shared" si="10"/>
        <v>0</v>
      </c>
      <c r="K28" s="23">
        <f t="shared" si="10"/>
        <v>0</v>
      </c>
      <c r="L28" s="22">
        <f t="shared" si="10"/>
        <v>0</v>
      </c>
    </row>
    <row r="29" spans="1:15" ht="31.5" x14ac:dyDescent="0.25">
      <c r="A29" s="42"/>
      <c r="B29" s="39"/>
      <c r="C29" s="20"/>
      <c r="D29" s="20"/>
      <c r="E29" s="8" t="s">
        <v>17</v>
      </c>
      <c r="F29" s="17">
        <f t="shared" si="8"/>
        <v>0</v>
      </c>
      <c r="G29" s="22">
        <f>SUM(H29:L29)</f>
        <v>0</v>
      </c>
      <c r="H29" s="22">
        <v>0</v>
      </c>
      <c r="I29" s="23">
        <v>0</v>
      </c>
      <c r="J29" s="23">
        <v>0</v>
      </c>
      <c r="K29" s="23">
        <v>0</v>
      </c>
      <c r="L29" s="22">
        <v>0</v>
      </c>
    </row>
    <row r="30" spans="1:15" ht="15.75" x14ac:dyDescent="0.25">
      <c r="A30" s="2"/>
      <c r="B30" s="2"/>
      <c r="C30" s="2"/>
      <c r="D30" s="2"/>
      <c r="E30" s="2"/>
      <c r="F30" s="2"/>
      <c r="G30" s="2"/>
      <c r="H30" s="2"/>
      <c r="I30" s="33"/>
    </row>
    <row r="31" spans="1:15" ht="15" customHeight="1" x14ac:dyDescent="0.25"/>
    <row r="32" spans="1:15" ht="15.75" customHeight="1" x14ac:dyDescent="0.25"/>
  </sheetData>
  <mergeCells count="23">
    <mergeCell ref="D11:D12"/>
    <mergeCell ref="A1:L1"/>
    <mergeCell ref="B24:E24"/>
    <mergeCell ref="G3:L3"/>
    <mergeCell ref="B5:E5"/>
    <mergeCell ref="B13:E13"/>
    <mergeCell ref="B16:E16"/>
    <mergeCell ref="B3:B4"/>
    <mergeCell ref="C3:C4"/>
    <mergeCell ref="D3:D4"/>
    <mergeCell ref="E3:E4"/>
    <mergeCell ref="F3:F4"/>
    <mergeCell ref="A2:L2"/>
    <mergeCell ref="A3:A4"/>
    <mergeCell ref="D14:D15"/>
    <mergeCell ref="A11:A12"/>
    <mergeCell ref="B11:B12"/>
    <mergeCell ref="C11:C12"/>
    <mergeCell ref="A26:A29"/>
    <mergeCell ref="B27:B29"/>
    <mergeCell ref="A14:A15"/>
    <mergeCell ref="B14:B15"/>
    <mergeCell ref="C14:C15"/>
  </mergeCells>
  <pageMargins left="0.19685039370078741" right="0.11811023622047244" top="0.19685039370078741" bottom="0.19685039370078741" header="0.19685039370078741" footer="0.1968503937007874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2023-01-28T11:10:16Z</cp:lastPrinted>
  <dcterms:created xsi:type="dcterms:W3CDTF">2015-11-19T10:57:04Z</dcterms:created>
  <dcterms:modified xsi:type="dcterms:W3CDTF">2023-11-07T12:11:13Z</dcterms:modified>
</cp:coreProperties>
</file>